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paqui\Documents\DCE V1\LOT 2\"/>
    </mc:Choice>
  </mc:AlternateContent>
  <bookViews>
    <workbookView xWindow="0" yWindow="0" windowWidth="28800" windowHeight="12300" activeTab="2"/>
  </bookViews>
  <sheets>
    <sheet name="DPGF LOT 2 DESSINS" sheetId="1" r:id="rId1"/>
    <sheet name="DPGF LOT 2 AMOUR" sheetId="2" r:id="rId2"/>
    <sheet name="SYNTHES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 l="1"/>
  <c r="B7" i="3"/>
  <c r="B4" i="3"/>
  <c r="B2" i="3"/>
  <c r="C2" i="3" s="1"/>
  <c r="C4" i="3" l="1"/>
  <c r="I15" i="2" l="1"/>
  <c r="H15" i="2"/>
  <c r="G15" i="2"/>
  <c r="G13" i="2"/>
  <c r="G11" i="2"/>
  <c r="H9" i="2"/>
  <c r="I9" i="2" s="1"/>
  <c r="G9" i="2"/>
  <c r="I21" i="1"/>
  <c r="H21" i="1"/>
  <c r="G21" i="1"/>
  <c r="I11" i="1"/>
  <c r="H11" i="1"/>
  <c r="G11" i="1"/>
  <c r="I19" i="1"/>
  <c r="I17" i="1"/>
  <c r="I15" i="1"/>
  <c r="I13" i="1"/>
  <c r="I10" i="1"/>
  <c r="I9" i="1"/>
  <c r="H10" i="1"/>
  <c r="H9" i="1"/>
  <c r="G19" i="1"/>
  <c r="H19" i="1" s="1"/>
  <c r="G17" i="1"/>
  <c r="H17" i="1" s="1"/>
  <c r="G15" i="1"/>
  <c r="H15" i="1" s="1"/>
  <c r="G13" i="1"/>
  <c r="H13" i="1" s="1"/>
  <c r="G10" i="1"/>
  <c r="G9" i="1"/>
  <c r="H11" i="2" l="1"/>
  <c r="I11" i="2" s="1"/>
  <c r="H13" i="2"/>
  <c r="I13" i="2" s="1"/>
</calcChain>
</file>

<file path=xl/sharedStrings.xml><?xml version="1.0" encoding="utf-8"?>
<sst xmlns="http://schemas.openxmlformats.org/spreadsheetml/2006/main" count="76" uniqueCount="46">
  <si>
    <t>Etablissement public du musée d'Orsay et du musée de l'Orangerie - VGE</t>
  </si>
  <si>
    <t>MUSEE D'ORSAY</t>
  </si>
  <si>
    <t>N°</t>
  </si>
  <si>
    <t>Unité</t>
  </si>
  <si>
    <t>Quantité</t>
  </si>
  <si>
    <t>Ens</t>
  </si>
  <si>
    <t>MONTANT TOTAL</t>
  </si>
  <si>
    <t>Fourniture en location, pose et raccordement de profilé LED de type L01</t>
  </si>
  <si>
    <t>Nom</t>
  </si>
  <si>
    <t>Description</t>
  </si>
  <si>
    <t>ml</t>
  </si>
  <si>
    <t>U</t>
  </si>
  <si>
    <t>Démontage du matériel d'éclairage</t>
  </si>
  <si>
    <t>DPGF LOT 2 - Electricité et éclairage</t>
  </si>
  <si>
    <t>Alimentations pour éclairage</t>
  </si>
  <si>
    <t>Expositions "Renoir et l'amour"</t>
  </si>
  <si>
    <t>Expositions "Renoir dessinateur"</t>
  </si>
  <si>
    <t>4.2.1  MATERIEL EN LOCATION</t>
  </si>
  <si>
    <t>4.2.1.1</t>
  </si>
  <si>
    <t>4.2.1.2</t>
  </si>
  <si>
    <t>4.2.3   ALIMENTATION ÉLECTRIQUES</t>
  </si>
  <si>
    <t>4.2.3.1</t>
  </si>
  <si>
    <t>4.2.4  CONSOMMABLES</t>
  </si>
  <si>
    <t>4.2.4</t>
  </si>
  <si>
    <t>4.2.2</t>
  </si>
  <si>
    <t>4.2.6    DEMONTAGE</t>
  </si>
  <si>
    <t>4.2.6</t>
  </si>
  <si>
    <t>Préparation, nettoyage, pose et réglages de l’ensemble des appareils d’éclairage de l’exposition</t>
  </si>
  <si>
    <t>4.2.2  MONTAGE</t>
  </si>
  <si>
    <t>Préparation, nettoyage, pose et réglages des appareils d'éclairage</t>
  </si>
  <si>
    <t>Consommables</t>
  </si>
  <si>
    <t>Cf. liste non exhaustive CCTP</t>
  </si>
  <si>
    <t>Alimentations depuis les rails existants</t>
  </si>
  <si>
    <t>Profilé LED</t>
  </si>
  <si>
    <t>Rails d'éclairage</t>
  </si>
  <si>
    <t>Fourniture en location, pose et raccordement de rail d’éclairage de type R01</t>
  </si>
  <si>
    <t>TVA 20%</t>
  </si>
  <si>
    <t>Sous-total matériel en location</t>
  </si>
  <si>
    <t>Prix unitaire euros HT</t>
  </si>
  <si>
    <t>Total euros HT</t>
  </si>
  <si>
    <t>Total euros TTC</t>
  </si>
  <si>
    <t>HT</t>
  </si>
  <si>
    <t>TTC</t>
  </si>
  <si>
    <t>TOTAL RENOIR DESSINATEUR</t>
  </si>
  <si>
    <t>TOTAL RENOIR ET L'AMOUR</t>
  </si>
  <si>
    <t>TOTAL RENOIR DESSINATEUR + RENOIR ET L'AMOUR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</si>
</sst>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&quot; €&quot;;[Red]\-#,##0&quot; €&quot;"/>
    <numFmt numFmtId="165" formatCode="_ * #,##0.00_ \ [$€-1]_ ;_ * \-#,##0.00&quot;  &quot;[$€-1]_ ;_ * \-??_ \ [$€-1]_ ;_ @_ "/>
    <numFmt numFmtId="166" formatCode="_-* #,##0\ [$€-40C]_-;\-* #,##0\ [$€-40C]_-;_-* \-??\ [$€-40C]_-;_-@_-"/>
    <numFmt numFmtId="167" formatCode="_-* #,##0.00\ [$€-40C]_-;\-* #,##0.00\ [$€-40C]_-;_-* \-??\ [$€-40C]_-;_-@_-"/>
    <numFmt numFmtId="168" formatCode="\ #,##0.00&quot;  € &quot;;&quot; (&quot;#,##0.00&quot;) € &quot;;&quot; -&quot;#&quot;  € &quot;;@\ "/>
  </numFmts>
  <fonts count="3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8"/>
      <name val="Museo Sans 300"/>
      <family val="2"/>
    </font>
    <font>
      <sz val="10"/>
      <name val="Museo Sans 300"/>
      <family val="2"/>
    </font>
    <font>
      <b/>
      <sz val="10"/>
      <name val="Museo Sans 300"/>
      <family val="2"/>
    </font>
    <font>
      <b/>
      <sz val="10"/>
      <color indexed="63"/>
      <name val="Lato"/>
      <family val="2"/>
    </font>
    <font>
      <sz val="10"/>
      <name val="Lato"/>
      <family val="2"/>
    </font>
    <font>
      <b/>
      <sz val="10"/>
      <name val="Lato"/>
      <family val="2"/>
    </font>
    <font>
      <b/>
      <sz val="12"/>
      <name val="Lato"/>
    </font>
    <font>
      <sz val="9"/>
      <name val="Lato"/>
      <family val="2"/>
    </font>
    <font>
      <sz val="9"/>
      <color theme="1"/>
      <name val="Lato"/>
      <family val="2"/>
    </font>
    <font>
      <b/>
      <sz val="10"/>
      <color theme="1"/>
      <name val="Lato"/>
      <family val="2"/>
    </font>
    <font>
      <b/>
      <sz val="16"/>
      <name val="Lato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color theme="0"/>
      <name val="Calibri"/>
      <family val="2"/>
    </font>
    <font>
      <i/>
      <sz val="9"/>
      <color theme="1"/>
      <name val="Lato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9"/>
      <color theme="1"/>
      <name val="Lato"/>
    </font>
    <font>
      <sz val="10.5"/>
      <color indexed="8"/>
      <name val="Calibri"/>
      <family val="2"/>
    </font>
    <font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9"/>
      <name val="Lato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5" tint="0.39997558519241921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3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 applyNumberFormat="0" applyFill="0" applyBorder="0" applyProtection="0"/>
    <xf numFmtId="44" fontId="29" fillId="0" borderId="0" applyFont="0" applyFill="0" applyBorder="0" applyAlignment="0" applyProtection="0"/>
    <xf numFmtId="0" fontId="30" fillId="0" borderId="0"/>
    <xf numFmtId="0" fontId="31" fillId="0" borderId="0" applyNumberFormat="0" applyFill="0" applyBorder="0" applyProtection="0"/>
    <xf numFmtId="168" fontId="31" fillId="0" borderId="0" applyFill="0" applyBorder="0" applyProtection="0"/>
  </cellStyleXfs>
  <cellXfs count="70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/>
    <xf numFmtId="164" fontId="8" fillId="0" borderId="0" xfId="0" applyNumberFormat="1" applyFont="1" applyAlignment="1">
      <alignment horizontal="center"/>
    </xf>
    <xf numFmtId="165" fontId="8" fillId="0" borderId="0" xfId="0" applyNumberFormat="1" applyFont="1"/>
    <xf numFmtId="165" fontId="8" fillId="0" borderId="0" xfId="0" applyNumberFormat="1" applyFont="1" applyAlignment="1">
      <alignment horizontal="right"/>
    </xf>
    <xf numFmtId="0" fontId="11" fillId="3" borderId="2" xfId="0" applyFont="1" applyFill="1" applyBorder="1" applyAlignment="1">
      <alignment horizontal="left"/>
    </xf>
    <xf numFmtId="0" fontId="14" fillId="0" borderId="3" xfId="0" applyFont="1" applyBorder="1" applyAlignment="1">
      <alignment horizontal="center" vertical="center"/>
    </xf>
    <xf numFmtId="166" fontId="14" fillId="5" borderId="4" xfId="0" applyNumberFormat="1" applyFont="1" applyFill="1" applyBorder="1" applyAlignment="1">
      <alignment horizontal="center" vertical="center"/>
    </xf>
    <xf numFmtId="167" fontId="15" fillId="0" borderId="3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6" fillId="3" borderId="6" xfId="0" applyFont="1" applyFill="1" applyBorder="1" applyAlignment="1">
      <alignment horizontal="left"/>
    </xf>
    <xf numFmtId="0" fontId="16" fillId="3" borderId="7" xfId="0" applyFont="1" applyFill="1" applyBorder="1" applyAlignment="1">
      <alignment horizontal="left"/>
    </xf>
    <xf numFmtId="0" fontId="13" fillId="3" borderId="7" xfId="0" applyFont="1" applyFill="1" applyBorder="1"/>
    <xf numFmtId="0" fontId="13" fillId="3" borderId="8" xfId="0" applyFont="1" applyFill="1" applyBorder="1"/>
    <xf numFmtId="167" fontId="16" fillId="3" borderId="8" xfId="0" applyNumberFormat="1" applyFont="1" applyFill="1" applyBorder="1" applyAlignment="1">
      <alignment horizontal="right"/>
    </xf>
    <xf numFmtId="49" fontId="17" fillId="4" borderId="9" xfId="1" applyNumberFormat="1" applyFont="1" applyFill="1" applyBorder="1" applyAlignment="1" applyProtection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49" fontId="19" fillId="4" borderId="9" xfId="1" applyNumberFormat="1" applyFont="1" applyFill="1" applyBorder="1" applyAlignment="1" applyProtection="1">
      <alignment horizontal="center" vertical="center" wrapText="1"/>
    </xf>
    <xf numFmtId="0" fontId="18" fillId="4" borderId="9" xfId="1" applyFont="1" applyFill="1" applyBorder="1" applyAlignment="1" applyProtection="1">
      <alignment horizontal="center" vertical="center" wrapText="1"/>
    </xf>
    <xf numFmtId="0" fontId="4" fillId="0" borderId="0" xfId="1"/>
    <xf numFmtId="165" fontId="15" fillId="0" borderId="1" xfId="0" applyNumberFormat="1" applyFont="1" applyBorder="1" applyAlignment="1">
      <alignment horizontal="right" vertical="center"/>
    </xf>
    <xf numFmtId="0" fontId="20" fillId="0" borderId="0" xfId="1" applyFont="1" applyFill="1" applyBorder="1" applyAlignment="1">
      <alignment horizontal="center" vertical="center" wrapText="1"/>
    </xf>
    <xf numFmtId="0" fontId="4" fillId="0" borderId="0" xfId="1" applyFill="1"/>
    <xf numFmtId="167" fontId="15" fillId="0" borderId="4" xfId="0" applyNumberFormat="1" applyFont="1" applyBorder="1" applyAlignment="1">
      <alignment horizontal="center" vertical="center"/>
    </xf>
    <xf numFmtId="49" fontId="21" fillId="6" borderId="10" xfId="1" applyNumberFormat="1" applyFont="1" applyFill="1" applyBorder="1" applyAlignment="1" applyProtection="1">
      <alignment horizontal="right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167" fontId="15" fillId="7" borderId="13" xfId="0" applyNumberFormat="1" applyFont="1" applyFill="1" applyBorder="1" applyAlignment="1">
      <alignment horizontal="center" vertical="center"/>
    </xf>
    <xf numFmtId="49" fontId="17" fillId="4" borderId="18" xfId="1" applyNumberFormat="1" applyFont="1" applyFill="1" applyBorder="1" applyAlignment="1" applyProtection="1">
      <alignment horizontal="center" vertical="center" wrapText="1"/>
    </xf>
    <xf numFmtId="49" fontId="19" fillId="4" borderId="18" xfId="1" applyNumberFormat="1" applyFont="1" applyFill="1" applyBorder="1" applyAlignment="1" applyProtection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left"/>
    </xf>
    <xf numFmtId="0" fontId="9" fillId="3" borderId="20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10" fillId="3" borderId="2" xfId="0" applyFont="1" applyFill="1" applyBorder="1"/>
    <xf numFmtId="165" fontId="11" fillId="3" borderId="2" xfId="0" applyNumberFormat="1" applyFont="1" applyFill="1" applyBorder="1" applyAlignment="1">
      <alignment horizontal="right"/>
    </xf>
    <xf numFmtId="165" fontId="11" fillId="3" borderId="21" xfId="0" applyNumberFormat="1" applyFont="1" applyFill="1" applyBorder="1" applyAlignment="1">
      <alignment horizontal="right"/>
    </xf>
    <xf numFmtId="49" fontId="24" fillId="4" borderId="1" xfId="1" applyNumberFormat="1" applyFont="1" applyFill="1" applyBorder="1" applyAlignment="1" applyProtection="1">
      <alignment horizontal="center" vertical="center"/>
    </xf>
    <xf numFmtId="49" fontId="27" fillId="4" borderId="1" xfId="1" applyNumberFormat="1" applyFont="1" applyFill="1" applyBorder="1" applyAlignment="1" applyProtection="1">
      <alignment horizontal="center" vertical="center" wrapText="1"/>
    </xf>
    <xf numFmtId="49" fontId="26" fillId="4" borderId="1" xfId="1" applyNumberFormat="1" applyFont="1" applyFill="1" applyBorder="1" applyAlignment="1" applyProtection="1">
      <alignment horizontal="center" vertical="center" wrapText="1"/>
    </xf>
    <xf numFmtId="49" fontId="28" fillId="4" borderId="9" xfId="1" applyNumberFormat="1" applyFont="1" applyFill="1" applyBorder="1" applyAlignment="1" applyProtection="1">
      <alignment horizontal="center" vertical="center" wrapText="1"/>
    </xf>
    <xf numFmtId="49" fontId="25" fillId="4" borderId="9" xfId="1" applyNumberFormat="1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44" fontId="14" fillId="5" borderId="4" xfId="2" applyFont="1" applyFill="1" applyBorder="1" applyAlignment="1">
      <alignment horizontal="center" vertical="center"/>
    </xf>
    <xf numFmtId="44" fontId="14" fillId="8" borderId="15" xfId="2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17" xfId="0" applyFont="1" applyFill="1" applyBorder="1" applyAlignment="1">
      <alignment horizontal="left" vertical="center"/>
    </xf>
    <xf numFmtId="49" fontId="22" fillId="6" borderId="11" xfId="1" applyNumberFormat="1" applyFont="1" applyFill="1" applyBorder="1" applyAlignment="1" applyProtection="1">
      <alignment horizontal="right" vertical="center"/>
    </xf>
    <xf numFmtId="49" fontId="23" fillId="6" borderId="12" xfId="1" applyNumberFormat="1" applyFont="1" applyFill="1" applyBorder="1" applyAlignment="1" applyProtection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5" fillId="2" borderId="28" xfId="1" applyNumberFormat="1" applyFont="1" applyFill="1" applyBorder="1" applyAlignment="1" applyProtection="1">
      <alignment horizontal="center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30" xfId="1" applyNumberFormat="1" applyFont="1" applyFill="1" applyBorder="1" applyAlignment="1" applyProtection="1">
      <alignment horizontal="center"/>
    </xf>
    <xf numFmtId="0" fontId="30" fillId="0" borderId="0" xfId="3"/>
    <xf numFmtId="0" fontId="3" fillId="0" borderId="0" xfId="3" applyFont="1" applyAlignment="1">
      <alignment horizontal="right"/>
    </xf>
    <xf numFmtId="168" fontId="31" fillId="0" borderId="31" xfId="5" applyBorder="1"/>
    <xf numFmtId="0" fontId="30" fillId="0" borderId="0" xfId="3" applyAlignment="1">
      <alignment horizontal="right" vertical="center" wrapText="1" indent="3"/>
    </xf>
    <xf numFmtId="0" fontId="12" fillId="2" borderId="16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 wrapText="1"/>
    </xf>
  </cellXfs>
  <cellStyles count="6">
    <cellStyle name="Excel Built-in Normal" xfId="1"/>
    <cellStyle name="Excel Built-in Normal 2" xfId="4"/>
    <cellStyle name="Monétaire" xfId="2" builtinId="4"/>
    <cellStyle name="Monétaire 2" xfId="5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zoomScale="85" zoomScaleNormal="85" workbookViewId="0">
      <selection activeCell="A18" sqref="A18:I18"/>
    </sheetView>
  </sheetViews>
  <sheetFormatPr baseColWidth="10" defaultRowHeight="15"/>
  <cols>
    <col min="2" max="2" width="26" customWidth="1"/>
    <col min="3" max="3" width="39.140625" customWidth="1"/>
    <col min="6" max="9" width="12.7109375" customWidth="1"/>
  </cols>
  <sheetData>
    <row r="1" spans="1:15" ht="15.75">
      <c r="A1" s="52" t="s">
        <v>16</v>
      </c>
      <c r="B1" s="53"/>
      <c r="C1" s="53"/>
      <c r="D1" s="53"/>
      <c r="E1" s="53"/>
      <c r="F1" s="53"/>
      <c r="G1" s="53"/>
      <c r="H1" s="53"/>
      <c r="I1" s="54"/>
    </row>
    <row r="2" spans="1:15">
      <c r="A2" s="55" t="s">
        <v>0</v>
      </c>
      <c r="B2" s="56"/>
      <c r="C2" s="56"/>
      <c r="D2" s="56"/>
      <c r="E2" s="56"/>
      <c r="F2" s="56"/>
      <c r="G2" s="56"/>
      <c r="H2" s="56"/>
      <c r="I2" s="57"/>
    </row>
    <row r="3" spans="1:15">
      <c r="A3" s="58" t="s">
        <v>1</v>
      </c>
      <c r="B3" s="59"/>
      <c r="C3" s="59"/>
      <c r="D3" s="59"/>
      <c r="E3" s="59"/>
      <c r="F3" s="59"/>
      <c r="G3" s="59"/>
      <c r="H3" s="59"/>
      <c r="I3" s="60"/>
    </row>
    <row r="4" spans="1:15" ht="27.75">
      <c r="A4" s="61" t="s">
        <v>13</v>
      </c>
      <c r="B4" s="62"/>
      <c r="C4" s="62"/>
      <c r="D4" s="62"/>
      <c r="E4" s="62"/>
      <c r="F4" s="62"/>
      <c r="G4" s="62"/>
      <c r="H4" s="62"/>
      <c r="I4" s="63"/>
    </row>
    <row r="5" spans="1:15" ht="22.5">
      <c r="A5" s="43" t="s">
        <v>2</v>
      </c>
      <c r="B5" s="44" t="s">
        <v>8</v>
      </c>
      <c r="C5" s="44" t="s">
        <v>9</v>
      </c>
      <c r="D5" s="44" t="s">
        <v>3</v>
      </c>
      <c r="E5" s="45" t="s">
        <v>4</v>
      </c>
      <c r="F5" s="45" t="s">
        <v>38</v>
      </c>
      <c r="G5" s="44" t="s">
        <v>39</v>
      </c>
      <c r="H5" s="44" t="s">
        <v>36</v>
      </c>
      <c r="I5" s="44" t="s">
        <v>40</v>
      </c>
    </row>
    <row r="6" spans="1:15">
      <c r="A6" s="32"/>
      <c r="B6" s="1"/>
      <c r="C6" s="2"/>
      <c r="D6" s="2"/>
      <c r="E6" s="2"/>
      <c r="F6" s="3"/>
      <c r="G6" s="4"/>
      <c r="H6" s="4"/>
      <c r="I6" s="5"/>
    </row>
    <row r="7" spans="1:15" ht="15.75" thickBot="1">
      <c r="A7" s="33"/>
      <c r="B7" s="34"/>
      <c r="C7" s="35"/>
      <c r="D7" s="6"/>
      <c r="E7" s="6"/>
      <c r="F7" s="6"/>
      <c r="G7" s="36"/>
      <c r="H7" s="36"/>
      <c r="I7" s="37"/>
    </row>
    <row r="8" spans="1:15" ht="16.5" thickBot="1">
      <c r="A8" s="48" t="s">
        <v>17</v>
      </c>
      <c r="B8" s="49"/>
      <c r="C8" s="49"/>
      <c r="D8" s="49"/>
      <c r="E8" s="49"/>
      <c r="F8" s="49"/>
      <c r="G8" s="49"/>
      <c r="H8" s="49"/>
      <c r="I8" s="49"/>
      <c r="J8" s="20"/>
    </row>
    <row r="9" spans="1:15" s="20" customFormat="1" ht="41.1" customHeight="1">
      <c r="A9" s="16" t="s">
        <v>18</v>
      </c>
      <c r="B9" s="16" t="s">
        <v>34</v>
      </c>
      <c r="C9" s="18" t="s">
        <v>35</v>
      </c>
      <c r="D9" s="17" t="s">
        <v>10</v>
      </c>
      <c r="E9" s="17">
        <v>8.5</v>
      </c>
      <c r="F9" s="46"/>
      <c r="G9" s="9">
        <f>F9*E9</f>
        <v>0</v>
      </c>
      <c r="H9" s="24">
        <f>G9*0.2</f>
        <v>0</v>
      </c>
      <c r="I9" s="21">
        <f>G9+H9</f>
        <v>0</v>
      </c>
      <c r="J9"/>
      <c r="K9"/>
      <c r="M9"/>
    </row>
    <row r="10" spans="1:15" s="20" customFormat="1" ht="45" customHeight="1">
      <c r="A10" s="29" t="s">
        <v>19</v>
      </c>
      <c r="B10" s="29" t="s">
        <v>33</v>
      </c>
      <c r="C10" s="30" t="s">
        <v>7</v>
      </c>
      <c r="D10" s="31" t="s">
        <v>10</v>
      </c>
      <c r="E10" s="31">
        <v>2.2000000000000002</v>
      </c>
      <c r="F10" s="46"/>
      <c r="G10" s="9">
        <f>F10*E10</f>
        <v>0</v>
      </c>
      <c r="H10" s="24">
        <f>G10*0.2</f>
        <v>0</v>
      </c>
      <c r="I10" s="21">
        <f>G10+H10</f>
        <v>0</v>
      </c>
      <c r="K10"/>
      <c r="L10"/>
      <c r="M10"/>
    </row>
    <row r="11" spans="1:15" ht="21.6" customHeight="1" thickBot="1">
      <c r="A11" s="25"/>
      <c r="B11" s="50" t="s">
        <v>37</v>
      </c>
      <c r="C11" s="51"/>
      <c r="D11" s="26"/>
      <c r="E11" s="27"/>
      <c r="F11" s="47"/>
      <c r="G11" s="28">
        <f>SUM(G9:G10)</f>
        <v>0</v>
      </c>
      <c r="H11" s="28">
        <f>SUM(H9:H10)</f>
        <v>0</v>
      </c>
      <c r="I11" s="28">
        <f>SUM(I9:I10)</f>
        <v>0</v>
      </c>
      <c r="K11" s="20"/>
      <c r="L11" s="20"/>
      <c r="M11" s="20"/>
    </row>
    <row r="12" spans="1:15" ht="16.5" thickBot="1">
      <c r="A12" s="48" t="s">
        <v>20</v>
      </c>
      <c r="B12" s="49"/>
      <c r="C12" s="49"/>
      <c r="D12" s="49"/>
      <c r="E12" s="49"/>
      <c r="F12" s="49"/>
      <c r="G12" s="49"/>
      <c r="H12" s="49"/>
      <c r="I12" s="49"/>
      <c r="J12" s="20"/>
    </row>
    <row r="13" spans="1:15" s="20" customFormat="1" ht="69" customHeight="1" thickBot="1">
      <c r="A13" s="16" t="s">
        <v>21</v>
      </c>
      <c r="B13" s="16" t="s">
        <v>14</v>
      </c>
      <c r="C13" s="19" t="s">
        <v>32</v>
      </c>
      <c r="D13" s="19" t="s">
        <v>11</v>
      </c>
      <c r="E13" s="17">
        <v>3</v>
      </c>
      <c r="F13" s="46"/>
      <c r="G13" s="9">
        <f>F13*E13</f>
        <v>0</v>
      </c>
      <c r="H13" s="24">
        <f>G13*0.2</f>
        <v>0</v>
      </c>
      <c r="I13" s="21">
        <f>G13+H13</f>
        <v>0</v>
      </c>
      <c r="K13"/>
      <c r="L13"/>
      <c r="M13" s="22"/>
      <c r="N13" s="23"/>
      <c r="O13" s="23"/>
    </row>
    <row r="14" spans="1:15" ht="16.5" thickBot="1">
      <c r="A14" s="48" t="s">
        <v>22</v>
      </c>
      <c r="B14" s="49"/>
      <c r="C14" s="49"/>
      <c r="D14" s="49"/>
      <c r="E14" s="49"/>
      <c r="F14" s="49"/>
      <c r="G14" s="49"/>
      <c r="H14" s="49"/>
      <c r="I14" s="49"/>
      <c r="J14" s="20"/>
    </row>
    <row r="15" spans="1:15" ht="53.1" customHeight="1" thickBot="1">
      <c r="A15" s="38" t="s">
        <v>23</v>
      </c>
      <c r="B15" s="39" t="s">
        <v>30</v>
      </c>
      <c r="C15" s="40" t="s">
        <v>31</v>
      </c>
      <c r="D15" s="7" t="s">
        <v>5</v>
      </c>
      <c r="E15" s="10">
        <v>1</v>
      </c>
      <c r="F15" s="46"/>
      <c r="G15" s="9">
        <f>F15*E15</f>
        <v>0</v>
      </c>
      <c r="H15" s="24">
        <f>G15*0.2</f>
        <v>0</v>
      </c>
      <c r="I15" s="21">
        <f>G15+H15</f>
        <v>0</v>
      </c>
    </row>
    <row r="16" spans="1:15" ht="16.5" thickBot="1">
      <c r="A16" s="48" t="s">
        <v>28</v>
      </c>
      <c r="B16" s="49"/>
      <c r="C16" s="49"/>
      <c r="D16" s="49"/>
      <c r="E16" s="49"/>
      <c r="F16" s="49"/>
      <c r="G16" s="49"/>
      <c r="H16" s="49"/>
      <c r="I16" s="49"/>
      <c r="J16" s="20"/>
    </row>
    <row r="17" spans="1:10" ht="53.1" customHeight="1" thickBot="1">
      <c r="A17" s="38" t="s">
        <v>24</v>
      </c>
      <c r="B17" s="39" t="s">
        <v>29</v>
      </c>
      <c r="C17" s="40" t="s">
        <v>27</v>
      </c>
      <c r="D17" s="7" t="s">
        <v>5</v>
      </c>
      <c r="E17" s="10">
        <v>1</v>
      </c>
      <c r="F17" s="46"/>
      <c r="G17" s="9">
        <f>F17*E17</f>
        <v>0</v>
      </c>
      <c r="H17" s="24">
        <f>G17*0.2</f>
        <v>0</v>
      </c>
      <c r="I17" s="21">
        <f>G17+H17</f>
        <v>0</v>
      </c>
    </row>
    <row r="18" spans="1:10" ht="16.5" thickBot="1">
      <c r="A18" s="48" t="s">
        <v>25</v>
      </c>
      <c r="B18" s="49"/>
      <c r="C18" s="49"/>
      <c r="D18" s="49"/>
      <c r="E18" s="49"/>
      <c r="F18" s="49"/>
      <c r="G18" s="49"/>
      <c r="H18" s="49"/>
      <c r="I18" s="49"/>
      <c r="J18" s="20"/>
    </row>
    <row r="19" spans="1:10" ht="60" customHeight="1">
      <c r="A19" s="38" t="s">
        <v>26</v>
      </c>
      <c r="B19" s="41" t="s">
        <v>12</v>
      </c>
      <c r="C19" s="42"/>
      <c r="D19" s="7" t="s">
        <v>5</v>
      </c>
      <c r="E19" s="10">
        <v>1</v>
      </c>
      <c r="F19" s="46"/>
      <c r="G19" s="9">
        <f>F19*E19</f>
        <v>0</v>
      </c>
      <c r="H19" s="24">
        <f>G19*0.2</f>
        <v>0</v>
      </c>
      <c r="I19" s="21">
        <f>G19+H19</f>
        <v>0</v>
      </c>
    </row>
    <row r="20" spans="1:10" ht="15.75" thickBot="1"/>
    <row r="21" spans="1:10" ht="21" thickBot="1">
      <c r="A21" s="11" t="s">
        <v>6</v>
      </c>
      <c r="B21" s="12"/>
      <c r="C21" s="13"/>
      <c r="D21" s="13"/>
      <c r="E21" s="13"/>
      <c r="F21" s="14"/>
      <c r="G21" s="15">
        <f>G11+G13+G15+G17+G19</f>
        <v>0</v>
      </c>
      <c r="H21" s="15">
        <f>H11+H13+H15+H17+H19</f>
        <v>0</v>
      </c>
      <c r="I21" s="15">
        <f>I11+I13+I15+I17+I19</f>
        <v>0</v>
      </c>
    </row>
  </sheetData>
  <mergeCells count="10">
    <mergeCell ref="A1:I1"/>
    <mergeCell ref="A2:I2"/>
    <mergeCell ref="A3:I3"/>
    <mergeCell ref="A4:I4"/>
    <mergeCell ref="A16:I16"/>
    <mergeCell ref="A18:I18"/>
    <mergeCell ref="B11:C11"/>
    <mergeCell ref="A14:I14"/>
    <mergeCell ref="A8:I8"/>
    <mergeCell ref="A12:I12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zoomScaleNormal="100" workbookViewId="0">
      <selection activeCell="C13" sqref="C13"/>
    </sheetView>
  </sheetViews>
  <sheetFormatPr baseColWidth="10" defaultRowHeight="15"/>
  <cols>
    <col min="2" max="2" width="26" customWidth="1"/>
    <col min="3" max="3" width="39.140625" customWidth="1"/>
    <col min="7" max="9" width="13.7109375" customWidth="1"/>
  </cols>
  <sheetData>
    <row r="1" spans="1:9" ht="15.75">
      <c r="A1" s="52" t="s">
        <v>15</v>
      </c>
      <c r="B1" s="53"/>
      <c r="C1" s="53"/>
      <c r="D1" s="53"/>
      <c r="E1" s="53"/>
      <c r="F1" s="53"/>
      <c r="G1" s="53"/>
      <c r="H1" s="53"/>
      <c r="I1" s="54"/>
    </row>
    <row r="2" spans="1:9">
      <c r="A2" s="55" t="s">
        <v>0</v>
      </c>
      <c r="B2" s="56"/>
      <c r="C2" s="56"/>
      <c r="D2" s="56"/>
      <c r="E2" s="56"/>
      <c r="F2" s="56"/>
      <c r="G2" s="56"/>
      <c r="H2" s="56"/>
      <c r="I2" s="57"/>
    </row>
    <row r="3" spans="1:9">
      <c r="A3" s="58" t="s">
        <v>1</v>
      </c>
      <c r="B3" s="59"/>
      <c r="C3" s="59"/>
      <c r="D3" s="59"/>
      <c r="E3" s="59"/>
      <c r="F3" s="59"/>
      <c r="G3" s="59"/>
      <c r="H3" s="59"/>
      <c r="I3" s="60"/>
    </row>
    <row r="4" spans="1:9" ht="27.75">
      <c r="A4" s="61" t="s">
        <v>13</v>
      </c>
      <c r="B4" s="62"/>
      <c r="C4" s="62"/>
      <c r="D4" s="62"/>
      <c r="E4" s="62"/>
      <c r="F4" s="62"/>
      <c r="G4" s="62"/>
      <c r="H4" s="62"/>
      <c r="I4" s="63"/>
    </row>
    <row r="5" spans="1:9" ht="22.5">
      <c r="A5" s="43" t="s">
        <v>2</v>
      </c>
      <c r="B5" s="44" t="s">
        <v>8</v>
      </c>
      <c r="C5" s="44" t="s">
        <v>9</v>
      </c>
      <c r="D5" s="44" t="s">
        <v>3</v>
      </c>
      <c r="E5" s="45" t="s">
        <v>4</v>
      </c>
      <c r="F5" s="45" t="s">
        <v>38</v>
      </c>
      <c r="G5" s="44" t="s">
        <v>39</v>
      </c>
      <c r="H5" s="44" t="s">
        <v>36</v>
      </c>
      <c r="I5" s="44" t="s">
        <v>40</v>
      </c>
    </row>
    <row r="6" spans="1:9">
      <c r="A6" s="32"/>
      <c r="B6" s="1"/>
      <c r="C6" s="2"/>
      <c r="D6" s="2"/>
      <c r="E6" s="2"/>
      <c r="F6" s="3"/>
      <c r="G6" s="4"/>
      <c r="H6" s="4"/>
      <c r="I6" s="5"/>
    </row>
    <row r="7" spans="1:9" ht="15.75" thickBot="1">
      <c r="A7" s="33"/>
      <c r="B7" s="34"/>
      <c r="C7" s="35"/>
      <c r="D7" s="6"/>
      <c r="E7" s="6"/>
      <c r="F7" s="6"/>
      <c r="G7" s="36"/>
      <c r="H7" s="36"/>
      <c r="I7" s="37"/>
    </row>
    <row r="8" spans="1:9" ht="16.5" thickBot="1">
      <c r="A8" s="48" t="s">
        <v>22</v>
      </c>
      <c r="B8" s="49"/>
      <c r="C8" s="49"/>
      <c r="D8" s="49"/>
      <c r="E8" s="49"/>
      <c r="F8" s="49"/>
      <c r="G8" s="49"/>
      <c r="H8" s="49"/>
      <c r="I8" s="49"/>
    </row>
    <row r="9" spans="1:9" ht="53.1" customHeight="1" thickBot="1">
      <c r="A9" s="38" t="s">
        <v>23</v>
      </c>
      <c r="B9" s="39" t="s">
        <v>30</v>
      </c>
      <c r="C9" s="40" t="s">
        <v>31</v>
      </c>
      <c r="D9" s="7" t="s">
        <v>5</v>
      </c>
      <c r="E9" s="10">
        <v>1</v>
      </c>
      <c r="F9" s="8"/>
      <c r="G9" s="9">
        <f>F9*E9</f>
        <v>0</v>
      </c>
      <c r="H9" s="24">
        <f>G9*0.2</f>
        <v>0</v>
      </c>
      <c r="I9" s="21">
        <f>G9+H9</f>
        <v>0</v>
      </c>
    </row>
    <row r="10" spans="1:9" ht="16.5" thickBot="1">
      <c r="A10" s="48" t="s">
        <v>28</v>
      </c>
      <c r="B10" s="49"/>
      <c r="C10" s="49"/>
      <c r="D10" s="49"/>
      <c r="E10" s="49"/>
      <c r="F10" s="49"/>
      <c r="G10" s="49"/>
      <c r="H10" s="49"/>
      <c r="I10" s="49"/>
    </row>
    <row r="11" spans="1:9" ht="53.1" customHeight="1" thickBot="1">
      <c r="A11" s="38" t="s">
        <v>24</v>
      </c>
      <c r="B11" s="39" t="s">
        <v>29</v>
      </c>
      <c r="C11" s="40" t="s">
        <v>27</v>
      </c>
      <c r="D11" s="7" t="s">
        <v>5</v>
      </c>
      <c r="E11" s="10">
        <v>1</v>
      </c>
      <c r="F11" s="8"/>
      <c r="G11" s="9">
        <f>F11*E11</f>
        <v>0</v>
      </c>
      <c r="H11" s="24">
        <f>G11*0.2</f>
        <v>0</v>
      </c>
      <c r="I11" s="21">
        <f>G11+H11</f>
        <v>0</v>
      </c>
    </row>
    <row r="12" spans="1:9" ht="16.5" thickBot="1">
      <c r="A12" s="48" t="s">
        <v>25</v>
      </c>
      <c r="B12" s="49"/>
      <c r="C12" s="49"/>
      <c r="D12" s="49"/>
      <c r="E12" s="49"/>
      <c r="F12" s="49"/>
      <c r="G12" s="49"/>
      <c r="H12" s="49"/>
      <c r="I12" s="49"/>
    </row>
    <row r="13" spans="1:9" ht="60" customHeight="1">
      <c r="A13" s="38" t="s">
        <v>26</v>
      </c>
      <c r="B13" s="41" t="s">
        <v>12</v>
      </c>
      <c r="C13" s="42"/>
      <c r="D13" s="7" t="s">
        <v>5</v>
      </c>
      <c r="E13" s="10">
        <v>1</v>
      </c>
      <c r="F13" s="8"/>
      <c r="G13" s="9">
        <f>F13*E13</f>
        <v>0</v>
      </c>
      <c r="H13" s="24">
        <f>G13*0.2</f>
        <v>0</v>
      </c>
      <c r="I13" s="21">
        <f>G13+H13</f>
        <v>0</v>
      </c>
    </row>
    <row r="14" spans="1:9" ht="15.75" thickBot="1"/>
    <row r="15" spans="1:9" ht="21" thickBot="1">
      <c r="A15" s="11" t="s">
        <v>6</v>
      </c>
      <c r="B15" s="12"/>
      <c r="C15" s="13"/>
      <c r="D15" s="13"/>
      <c r="E15" s="13"/>
      <c r="F15" s="14"/>
      <c r="G15" s="15">
        <f>G9+G11+G13</f>
        <v>0</v>
      </c>
      <c r="H15" s="15">
        <f>H9+H11+H13</f>
        <v>0</v>
      </c>
      <c r="I15" s="15">
        <f>I9+I11+I13</f>
        <v>0</v>
      </c>
    </row>
  </sheetData>
  <mergeCells count="7">
    <mergeCell ref="A8:I8"/>
    <mergeCell ref="A10:I10"/>
    <mergeCell ref="A12:I12"/>
    <mergeCell ref="A1:I1"/>
    <mergeCell ref="A2:I2"/>
    <mergeCell ref="A3:I3"/>
    <mergeCell ref="A4:I4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H12" sqref="H12"/>
    </sheetView>
  </sheetViews>
  <sheetFormatPr baseColWidth="10" defaultRowHeight="12.75"/>
  <cols>
    <col min="1" max="1" width="46.85546875" style="64" customWidth="1"/>
    <col min="2" max="3" width="15.5703125" style="64" customWidth="1"/>
    <col min="4" max="16384" width="11.42578125" style="64"/>
  </cols>
  <sheetData>
    <row r="1" spans="1:3" ht="13.5" thickBot="1">
      <c r="B1" s="65" t="s">
        <v>41</v>
      </c>
      <c r="C1" s="65" t="s">
        <v>42</v>
      </c>
    </row>
    <row r="2" spans="1:3" ht="16.5" thickBot="1">
      <c r="A2" s="68" t="s">
        <v>43</v>
      </c>
      <c r="B2" s="66">
        <f>'DPGF LOT 2 DESSINS'!G21</f>
        <v>0</v>
      </c>
      <c r="C2" s="66">
        <f>1.2*B2</f>
        <v>0</v>
      </c>
    </row>
    <row r="3" spans="1:3" ht="13.5" thickBot="1">
      <c r="A3" s="67"/>
    </row>
    <row r="4" spans="1:3" ht="16.5" thickBot="1">
      <c r="A4" s="68" t="s">
        <v>44</v>
      </c>
      <c r="B4" s="66">
        <f>'DPGF LOT 2 AMOUR'!G15</f>
        <v>0</v>
      </c>
      <c r="C4" s="66">
        <f>1.2*B4</f>
        <v>0</v>
      </c>
    </row>
    <row r="5" spans="1:3">
      <c r="A5" s="67"/>
    </row>
    <row r="6" spans="1:3" ht="13.5" thickBot="1">
      <c r="A6" s="67"/>
    </row>
    <row r="7" spans="1:3" ht="32.25" thickBot="1">
      <c r="A7" s="69" t="s">
        <v>45</v>
      </c>
      <c r="B7" s="66">
        <f>B2+B4</f>
        <v>0</v>
      </c>
      <c r="C7" s="66">
        <f>C2+C4</f>
        <v>0</v>
      </c>
    </row>
    <row r="8" spans="1:3">
      <c r="A8" s="67"/>
    </row>
    <row r="22" spans="3:15" ht="15"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3:15" ht="15"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3:15" ht="15"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3:15" ht="15">
      <c r="C25"/>
      <c r="D25"/>
      <c r="E25"/>
      <c r="F25"/>
      <c r="G25"/>
      <c r="H25"/>
      <c r="I25"/>
      <c r="J25"/>
      <c r="K25"/>
      <c r="L25"/>
      <c r="M25"/>
      <c r="N25"/>
      <c r="O25"/>
    </row>
  </sheetData>
  <pageMargins left="0.7" right="0.7" top="0.75" bottom="0.75" header="0.3" footer="0.3"/>
  <pageSetup paperSize="9" orientation="portrait" horizontalDpi="0" verticalDpi="0" copies="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 2 DESSINS</vt:lpstr>
      <vt:lpstr>DPGF LOT 2 AMOUR</vt:lpstr>
      <vt:lpstr>SYNTHESE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PAQUI Loane</cp:lastModifiedBy>
  <dcterms:created xsi:type="dcterms:W3CDTF">2022-10-31T14:50:47Z</dcterms:created>
  <dcterms:modified xsi:type="dcterms:W3CDTF">2025-10-15T14:07:51Z</dcterms:modified>
</cp:coreProperties>
</file>